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<sst xmlns="http://schemas.openxmlformats.org/spreadsheetml/2006/main" count="262" uniqueCount="184">
  <si>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</si>
  <si>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</si>
  <si>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</si>
  <si>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</si>
  <si>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</si>
  <si>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</si>
  <si>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</si>
  <si>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</si>
  <si>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</si>
  <si>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</si>
  <si>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</si>
  <si>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</si>
  <si>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</si>
  <si>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</si>
  <si>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</si>
  <si>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</si>
  <si>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</si>
  <si>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</si>
  <si>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</si>
  <si>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</si>
  <si>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</si>
  <si>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</si>
  <si>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</si>
  <si>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</si>
  <si>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</si>
  <si>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</si>
  <si>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</si>
  <si>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</si>
  <si>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</si>
  <si>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</si>
  <si>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</si>
  <si>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</si>
  <si>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</si>
  <si>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</si>
  <si>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</si>
  <si>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</si>
  <si>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</si>
  <si>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</si>
  <si>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</si>
  <si>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</si>
  <si>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</si>
  <si>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</si>
  <si>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</si>
  <si>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</si>
  <si>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</si>
  <si>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</si>
  <si>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</si>
  <si>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</si>
  <si>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</si>
  <si>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</si>
  <si>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</si>
  <si>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</si>
  <si>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</si>
  <si>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</si>
  <si>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</si>
  <si>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</si>
  <si>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</si>
  <si>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</si>
  <si>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</si>
  <si>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</si>
  <si>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</si>
  <si>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</si>
  <si>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</si>
  <si>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</si>
  <si>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</si>
  <si>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</si>
  <si>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</si>
  <si>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</si>
  <si>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</si>
  <si>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</si>
  <si>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</si>
  <si>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</si>
  <si>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</si>
  <si>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</si>
  <si>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</si>
  <si>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</si>
  <si>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</si>
  <si>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</si>
  <si>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</si>
  <si>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</si>
  <si>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</si>
  <si>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</si>
  <si>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</si>
  <si>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</si>
  <si>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</si>
  <si>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</si>
  <si>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</si>
  <si>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</si>
  <si>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</si>
  <si>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</si>
  <si>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</si>
  <si>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</si>
  <si>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</si>
  <si>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</si>
  <si>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</si>
  <si>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</si>
  <si>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</si>
  <si>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</si>
  <si>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</si>
  <si>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</si>
  <si>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</si>
  <si>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</si>
  <si>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</si>
  <si>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</si>
  <si>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</si>
  <si>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</si>
  <si>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</si>
  <si>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</si>
  <si>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</si>
  <si>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</si>
  <si>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</si>
  <si>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</si>
  <si>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</si>
  <si>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</si>
  <si>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</si>
  <si>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</si>
  <si>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</si>
  <si>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</si>
  <si>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</si>
  <si>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</si>
  <si>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</si>
  <si>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</si>
  <si>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</si>
  <si>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</si>
  <si>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</si>
  <si>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</si>
  <si>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</si>
  <si>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</si>
  <si>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</si>
  <si>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</si>
  <si>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</si>
  <si>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</si>
  <si>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</si>
  <si>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</si>
  <si>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</si>
  <si>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</si>
  <si>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</si>
  <si>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</si>
  <si>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</si>
  <si>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</si>
  <si>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</si>
  <si>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</si>
  <si>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</si>
  <si>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</si>
  <si>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</si>
  <si>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</si>
  <si>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</si>
  <si>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</si>
  <si>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</si>
  <si>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</si>
  <si>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</si>
  <si>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</si>
  <si>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</si>
  <si>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</si>
  <si>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</si>
  <si>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</si>
  <si>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</si>
  <si>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</si>
  <si>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</si>
  <si>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</si>
  <si>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</si>
  <si>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</si>
  <si>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</si>
  <si>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</si>
  <si>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</si>
  <si>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</si>
  <si>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</si>
  <si>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</si>
  <si>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</si>
  <si>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</si>
  <si>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</si>
  <si>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</si>
  <si>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</si>
  <si>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</si>
  <si>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1.1.5.</t>
  </si>
  <si>
    <t>1.2.1.</t>
  </si>
  <si>
    <t>PL0000105912</t>
  </si>
  <si>
    <t>PL0000104659</t>
  </si>
  <si>
    <t>sporządzone na dzień: 31 grudnia 2010 roku</t>
  </si>
  <si>
    <t>PL0000005526</t>
  </si>
  <si>
    <t>PL0000105730</t>
  </si>
  <si>
    <t>PL0000106100</t>
  </si>
  <si>
    <t>PL0000103529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</si>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</sst>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000000000_ ;[Red]\-#,##0.000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183</v>
      </c>
    </row>
    <row r="2" ht="15">
      <c r="A2" s="22" t="s">
        <v>178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v>428974.91</v>
      </c>
      <c r="D9" s="6">
        <f>D10+D11+D12+D15</f>
        <v>336133.1594254798</v>
      </c>
    </row>
    <row r="10" spans="1:4" ht="12.75">
      <c r="A10" s="2" t="s">
        <v>4</v>
      </c>
      <c r="B10" s="7" t="s">
        <v>13</v>
      </c>
      <c r="C10" s="1">
        <v>428974.91</v>
      </c>
      <c r="D10" s="1">
        <v>336133.1594254798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v>177.47</v>
      </c>
      <c r="D16" s="6">
        <f>D17+D18+D19</f>
        <v>139.039425479851</v>
      </c>
    </row>
    <row r="17" spans="1:2" ht="12.75">
      <c r="A17" s="2" t="s">
        <v>4</v>
      </c>
      <c r="B17" s="7" t="s">
        <v>20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177.47</v>
      </c>
      <c r="D19" s="1">
        <v>139.039425479851</v>
      </c>
    </row>
    <row r="20" spans="1:4" s="5" customFormat="1" ht="12.75">
      <c r="A20" s="4" t="s">
        <v>11</v>
      </c>
      <c r="B20" s="5" t="s">
        <v>23</v>
      </c>
      <c r="C20" s="6">
        <v>428797.44</v>
      </c>
      <c r="D20" s="6">
        <f>D9-D16</f>
        <v>335994.12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23">
        <v>434158.6</v>
      </c>
      <c r="D9" s="23">
        <f>C42</f>
        <v>428797.44</v>
      </c>
    </row>
    <row r="10" spans="1:4" s="5" customFormat="1" ht="12.75">
      <c r="A10" s="4" t="s">
        <v>25</v>
      </c>
      <c r="B10" s="5" t="s">
        <v>41</v>
      </c>
      <c r="C10" s="6">
        <v>-44050.26</v>
      </c>
      <c r="D10" s="6">
        <f>D11-D15</f>
        <v>-109390.14146862629</v>
      </c>
    </row>
    <row r="11" spans="1:4" s="5" customFormat="1" ht="12.75">
      <c r="A11" s="4" t="s">
        <v>3</v>
      </c>
      <c r="B11" s="5" t="s">
        <v>42</v>
      </c>
      <c r="C11" s="6">
        <v>46961.61</v>
      </c>
      <c r="D11" s="6">
        <f>SUM(D12:D14)</f>
        <v>39509.08</v>
      </c>
    </row>
    <row r="12" spans="1:4" ht="12.75">
      <c r="A12" s="2" t="s">
        <v>4</v>
      </c>
      <c r="B12" s="7" t="s">
        <v>43</v>
      </c>
      <c r="C12" s="1">
        <v>46961.61</v>
      </c>
      <c r="D12" s="1">
        <v>39509.08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v>91011.87</v>
      </c>
      <c r="D15" s="6">
        <f>SUM(D16:D24)</f>
        <v>148899.2214686263</v>
      </c>
    </row>
    <row r="16" spans="1:4" ht="12.75">
      <c r="A16" s="2" t="s">
        <v>4</v>
      </c>
      <c r="B16" s="7" t="s">
        <v>47</v>
      </c>
      <c r="C16" s="1">
        <v>77220.36</v>
      </c>
      <c r="D16" s="1">
        <v>136643.48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11772.18</v>
      </c>
      <c r="D18" s="1">
        <v>10799.42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4" ht="12.75">
      <c r="A22" s="2" t="s">
        <v>28</v>
      </c>
      <c r="B22" s="7" t="s">
        <v>53</v>
      </c>
      <c r="C22" s="1">
        <v>2019.33</v>
      </c>
      <c r="D22" s="1">
        <v>1456.32146862626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v>23270.97</v>
      </c>
      <c r="D25" s="6">
        <f>SUM(D26:D39)</f>
        <v>17222.369468128956</v>
      </c>
      <c r="E25" s="9"/>
      <c r="F25" s="9"/>
    </row>
    <row r="26" spans="1:4" ht="39">
      <c r="A26" s="10" t="s">
        <v>4</v>
      </c>
      <c r="B26" s="11" t="s">
        <v>56</v>
      </c>
      <c r="C26" s="1">
        <v>22479.54</v>
      </c>
      <c r="D26" s="1">
        <v>17118.385970690877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2" ht="12.75">
      <c r="A29" s="2" t="s">
        <v>9</v>
      </c>
      <c r="B29" s="7" t="s">
        <v>59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4" ht="12.75">
      <c r="A38" s="2" t="s">
        <v>35</v>
      </c>
      <c r="B38" s="7" t="s">
        <v>68</v>
      </c>
      <c r="C38" s="1">
        <v>791.43</v>
      </c>
      <c r="D38" s="1">
        <v>103.98349743807935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12">
        <v>15418.129999999946</v>
      </c>
      <c r="D40" s="12"/>
    </row>
    <row r="41" spans="1:4" s="5" customFormat="1" ht="12.75">
      <c r="A41" s="4" t="s">
        <v>38</v>
      </c>
      <c r="B41" s="5" t="s">
        <v>54</v>
      </c>
      <c r="C41" s="12">
        <v>0</v>
      </c>
      <c r="D41" s="12">
        <v>635.5479995026835</v>
      </c>
    </row>
    <row r="42" spans="1:5" s="5" customFormat="1" ht="12.75">
      <c r="A42" s="4" t="s">
        <v>39</v>
      </c>
      <c r="B42" s="5" t="s">
        <v>70</v>
      </c>
      <c r="C42" s="6">
        <v>428797.44</v>
      </c>
      <c r="D42" s="6">
        <f>'I. Aktywa netto funduszu'!D20</f>
        <v>335994.12</v>
      </c>
      <c r="E42" s="9"/>
    </row>
    <row r="43" spans="3:4" ht="12.75">
      <c r="C43" s="6"/>
      <c r="D43" s="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2019.33</v>
      </c>
      <c r="D13" s="1">
        <v>1456.32146862626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2019.33</v>
      </c>
      <c r="D15" s="6">
        <f>SUM(D9:D14)</f>
        <v>1456.32146862626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13">
        <v>28456.915699999998</v>
      </c>
      <c r="D10" s="13">
        <f>C11</f>
        <v>27397.0939</v>
      </c>
    </row>
    <row r="11" spans="1:4" ht="12.75">
      <c r="A11" s="2" t="s">
        <v>79</v>
      </c>
      <c r="B11" s="7" t="s">
        <v>86</v>
      </c>
      <c r="C11" s="13">
        <v>27397.0939</v>
      </c>
      <c r="D11" s="13">
        <v>20825.994299999995</v>
      </c>
    </row>
    <row r="12" spans="1:4" s="5" customFormat="1" ht="12.75">
      <c r="A12" s="4" t="s">
        <v>5</v>
      </c>
      <c r="B12" s="5" t="s">
        <v>87</v>
      </c>
      <c r="C12" s="14"/>
      <c r="D12" s="14"/>
    </row>
    <row r="13" spans="1:4" ht="12.75">
      <c r="A13" s="2" t="s">
        <v>80</v>
      </c>
      <c r="B13" s="7" t="s">
        <v>88</v>
      </c>
      <c r="C13" s="15">
        <v>15.2567</v>
      </c>
      <c r="D13" s="15">
        <f>C16</f>
        <v>15.6512</v>
      </c>
    </row>
    <row r="14" spans="1:4" ht="12.75">
      <c r="A14" s="2" t="s">
        <v>81</v>
      </c>
      <c r="B14" s="7" t="s">
        <v>89</v>
      </c>
      <c r="C14" s="15">
        <v>15.2567</v>
      </c>
      <c r="D14" s="15">
        <f>D13</f>
        <v>15.6512</v>
      </c>
    </row>
    <row r="15" spans="1:4" ht="12.75">
      <c r="A15" s="2" t="s">
        <v>82</v>
      </c>
      <c r="B15" s="7" t="s">
        <v>90</v>
      </c>
      <c r="C15" s="15">
        <v>15.6512</v>
      </c>
      <c r="D15" s="15">
        <f>D16</f>
        <v>16.1334</v>
      </c>
    </row>
    <row r="16" spans="1:4" ht="12.75">
      <c r="A16" s="2" t="s">
        <v>83</v>
      </c>
      <c r="B16" s="7" t="s">
        <v>91</v>
      </c>
      <c r="C16" s="15">
        <v>15.6512</v>
      </c>
      <c r="D16" s="15">
        <v>16.1334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5" s="2" customFormat="1" ht="12.75">
      <c r="A8" s="25" t="s">
        <v>167</v>
      </c>
      <c r="B8" s="25"/>
      <c r="C8" s="16" t="s">
        <v>166</v>
      </c>
      <c r="D8" s="16" t="s">
        <v>164</v>
      </c>
      <c r="E8" s="16" t="s">
        <v>165</v>
      </c>
    </row>
    <row r="9" spans="1:5" s="5" customFormat="1" ht="39">
      <c r="A9" s="17" t="s">
        <v>4</v>
      </c>
      <c r="B9" s="18" t="s">
        <v>111</v>
      </c>
      <c r="C9" s="6">
        <f>C10+C16</f>
        <v>329.1936462071373</v>
      </c>
      <c r="D9" s="6">
        <f>D10+D16</f>
        <v>334598.6</v>
      </c>
      <c r="E9" s="19">
        <f>D9/'I. Aktywa netto funduszu'!D$9</f>
        <v>0.995434668129432</v>
      </c>
    </row>
    <row r="10" spans="1:5" ht="12.75">
      <c r="A10" s="2" t="s">
        <v>78</v>
      </c>
      <c r="B10" s="7" t="s">
        <v>112</v>
      </c>
      <c r="C10" s="1">
        <f>SUM(C11:C15)</f>
        <v>322.3532587534825</v>
      </c>
      <c r="D10" s="1">
        <f>SUM(D11:D15)</f>
        <v>266333.55</v>
      </c>
      <c r="E10" s="20">
        <f>D10/'I. Aktywa netto funduszu'!D$9</f>
        <v>0.7923453623415744</v>
      </c>
    </row>
    <row r="11" spans="1:5" ht="12.75">
      <c r="A11" s="2" t="s">
        <v>170</v>
      </c>
      <c r="B11" s="7" t="s">
        <v>176</v>
      </c>
      <c r="C11" s="1">
        <v>125.40710331700467</v>
      </c>
      <c r="D11" s="1">
        <v>79724.72</v>
      </c>
      <c r="E11" s="20">
        <f>D11/'I. Aktywa netto funduszu'!D$9</f>
        <v>0.23718195531873684</v>
      </c>
    </row>
    <row r="12" spans="1:5" ht="12.75">
      <c r="A12" s="2" t="s">
        <v>171</v>
      </c>
      <c r="B12" s="7" t="s">
        <v>181</v>
      </c>
      <c r="C12" s="1">
        <v>64.12863237801376</v>
      </c>
      <c r="D12" s="1">
        <v>58991.93</v>
      </c>
      <c r="E12" s="20">
        <f>D12/'I. Aktywa netto funduszu'!D$9</f>
        <v>0.17550166755588545</v>
      </c>
    </row>
    <row r="13" spans="1:5" ht="12.75">
      <c r="A13" s="2" t="s">
        <v>172</v>
      </c>
      <c r="B13" s="7" t="s">
        <v>180</v>
      </c>
      <c r="C13" s="1">
        <v>68.403874536548</v>
      </c>
      <c r="D13" s="1">
        <v>54500.79</v>
      </c>
      <c r="E13" s="20">
        <f>D13/'I. Aktywa netto funduszu'!D$9</f>
        <v>0.16214047460581685</v>
      </c>
    </row>
    <row r="14" spans="1:5" ht="12.75">
      <c r="A14" s="2" t="s">
        <v>173</v>
      </c>
      <c r="B14" s="7" t="s">
        <v>182</v>
      </c>
      <c r="C14" s="1">
        <v>35.912034131687705</v>
      </c>
      <c r="D14" s="1">
        <v>43547.68</v>
      </c>
      <c r="E14" s="20">
        <f>D14/'I. Aktywa netto funduszu'!D$9</f>
        <v>0.12955484687804045</v>
      </c>
    </row>
    <row r="15" spans="1:5" ht="12.75">
      <c r="A15" s="2" t="s">
        <v>174</v>
      </c>
      <c r="B15" s="7" t="s">
        <v>177</v>
      </c>
      <c r="C15" s="1">
        <v>28.501614390228337</v>
      </c>
      <c r="D15" s="1">
        <v>29568.43</v>
      </c>
      <c r="E15" s="20">
        <f>D15/'I. Aktywa netto funduszu'!D$9</f>
        <v>0.0879664179830948</v>
      </c>
    </row>
    <row r="16" spans="1:5" ht="12.75">
      <c r="A16" s="2" t="s">
        <v>79</v>
      </c>
      <c r="B16" s="7" t="s">
        <v>113</v>
      </c>
      <c r="C16" s="1">
        <f>C17</f>
        <v>6.840387453654801</v>
      </c>
      <c r="D16" s="1">
        <f>D17</f>
        <v>68265.05</v>
      </c>
      <c r="E16" s="20">
        <f>D16/'I. Aktywa netto funduszu'!D$9</f>
        <v>0.20308930578785772</v>
      </c>
    </row>
    <row r="17" spans="1:5" ht="12.75">
      <c r="A17" s="2" t="s">
        <v>175</v>
      </c>
      <c r="B17" s="7" t="s">
        <v>179</v>
      </c>
      <c r="C17" s="1">
        <v>6.840387453654801</v>
      </c>
      <c r="D17" s="1">
        <v>68265.05</v>
      </c>
      <c r="E17" s="20">
        <f>D17/'I. Aktywa netto funduszu'!D$9</f>
        <v>0.20308930578785772</v>
      </c>
    </row>
    <row r="18" spans="1:5" ht="12.75">
      <c r="A18" s="2" t="s">
        <v>92</v>
      </c>
      <c r="B18" s="7" t="s">
        <v>114</v>
      </c>
      <c r="C18" s="1"/>
      <c r="E18" s="20">
        <f>D18/'I. Aktywa netto funduszu'!D$9</f>
        <v>0</v>
      </c>
    </row>
    <row r="19" spans="1:5" s="5" customFormat="1" ht="26.25">
      <c r="A19" s="17" t="s">
        <v>5</v>
      </c>
      <c r="B19" s="18" t="s">
        <v>115</v>
      </c>
      <c r="C19" s="6"/>
      <c r="D19" s="6"/>
      <c r="E19" s="19">
        <f>D19/'I. Aktywa netto funduszu'!D$9</f>
        <v>0</v>
      </c>
    </row>
    <row r="20" spans="1:5" s="5" customFormat="1" ht="12.75">
      <c r="A20" s="4" t="s">
        <v>6</v>
      </c>
      <c r="B20" s="5" t="s">
        <v>116</v>
      </c>
      <c r="C20" s="6">
        <f>C21+C24</f>
        <v>0</v>
      </c>
      <c r="D20" s="6">
        <f>D21+D24</f>
        <v>0</v>
      </c>
      <c r="E20" s="19">
        <f>D20/'I. Aktywa netto funduszu'!D$9</f>
        <v>0</v>
      </c>
    </row>
    <row r="21" spans="1:5" ht="12.75">
      <c r="A21" s="2" t="s">
        <v>7</v>
      </c>
      <c r="B21" s="7" t="s">
        <v>117</v>
      </c>
      <c r="C21" s="1">
        <f>C22+C23</f>
        <v>0</v>
      </c>
      <c r="D21" s="1">
        <f>D22+D23</f>
        <v>0</v>
      </c>
      <c r="E21" s="20">
        <f>D21/'I. Aktywa netto funduszu'!D$9</f>
        <v>0</v>
      </c>
    </row>
    <row r="22" spans="1:5" ht="12.75">
      <c r="A22" s="2" t="s">
        <v>93</v>
      </c>
      <c r="B22" s="7" t="s">
        <v>118</v>
      </c>
      <c r="C22" s="1"/>
      <c r="E22" s="20">
        <f>D22/'I. Aktywa netto funduszu'!D$9</f>
        <v>0</v>
      </c>
    </row>
    <row r="23" spans="1:5" ht="12.75">
      <c r="A23" s="2" t="s">
        <v>94</v>
      </c>
      <c r="B23" s="7" t="s">
        <v>119</v>
      </c>
      <c r="C23" s="1"/>
      <c r="E23" s="20">
        <f>D23/'I. Aktywa netto funduszu'!D$9</f>
        <v>0</v>
      </c>
    </row>
    <row r="24" spans="1:5" ht="12.75">
      <c r="A24" s="2" t="s">
        <v>8</v>
      </c>
      <c r="B24" s="7" t="s">
        <v>120</v>
      </c>
      <c r="C24" s="1"/>
      <c r="E24" s="20">
        <f>D24/'I. Aktywa netto funduszu'!D$9</f>
        <v>0</v>
      </c>
    </row>
    <row r="25" spans="1:5" s="5" customFormat="1" ht="12.75">
      <c r="A25" s="4" t="s">
        <v>9</v>
      </c>
      <c r="B25" s="5" t="s">
        <v>121</v>
      </c>
      <c r="C25" s="6">
        <f>SUM(C26:C27)</f>
        <v>0</v>
      </c>
      <c r="D25" s="6">
        <f>SUM(D26:D27)</f>
        <v>0</v>
      </c>
      <c r="E25" s="19">
        <f>D25/'I. Aktywa netto funduszu'!D$9</f>
        <v>0</v>
      </c>
    </row>
    <row r="26" spans="1:5" ht="12.75">
      <c r="A26" s="2" t="s">
        <v>95</v>
      </c>
      <c r="B26" s="7" t="s">
        <v>118</v>
      </c>
      <c r="C26" s="1"/>
      <c r="E26" s="20">
        <f>D26/'I. Aktywa netto funduszu'!D$9</f>
        <v>0</v>
      </c>
    </row>
    <row r="27" spans="1:5" ht="12.75">
      <c r="A27" s="2" t="s">
        <v>96</v>
      </c>
      <c r="B27" s="7" t="s">
        <v>119</v>
      </c>
      <c r="C27" s="1"/>
      <c r="E27" s="20">
        <f>D27/'I. Aktywa netto funduszu'!D$9</f>
        <v>0</v>
      </c>
    </row>
    <row r="28" spans="1:5" s="5" customFormat="1" ht="12.75">
      <c r="A28" s="4" t="s">
        <v>26</v>
      </c>
      <c r="B28" s="5" t="s">
        <v>122</v>
      </c>
      <c r="C28" s="6">
        <f>C29+C32</f>
        <v>0</v>
      </c>
      <c r="D28" s="6">
        <f>D29+D32</f>
        <v>0</v>
      </c>
      <c r="E28" s="19">
        <f>D28/'I. Aktywa netto funduszu'!D$9</f>
        <v>0</v>
      </c>
    </row>
    <row r="29" spans="1:5" ht="12.75">
      <c r="A29" s="2" t="s">
        <v>97</v>
      </c>
      <c r="B29" s="7" t="s">
        <v>117</v>
      </c>
      <c r="C29" s="1">
        <f>C30+C31</f>
        <v>0</v>
      </c>
      <c r="D29" s="1">
        <f>D30+D31</f>
        <v>0</v>
      </c>
      <c r="E29" s="20">
        <f>D29/'I. Aktywa netto funduszu'!D$9</f>
        <v>0</v>
      </c>
    </row>
    <row r="30" spans="1:5" ht="12.75">
      <c r="A30" s="2" t="s">
        <v>98</v>
      </c>
      <c r="B30" s="7" t="s">
        <v>118</v>
      </c>
      <c r="C30" s="1"/>
      <c r="E30" s="20">
        <f>D30/'I. Aktywa netto funduszu'!D$9</f>
        <v>0</v>
      </c>
    </row>
    <row r="31" spans="1:5" ht="12.75">
      <c r="A31" s="2" t="s">
        <v>99</v>
      </c>
      <c r="B31" s="7" t="s">
        <v>119</v>
      </c>
      <c r="C31" s="1"/>
      <c r="E31" s="20">
        <f>D31/'I. Aktywa netto funduszu'!D$9</f>
        <v>0</v>
      </c>
    </row>
    <row r="32" spans="1:5" ht="12.75">
      <c r="A32" s="2" t="s">
        <v>100</v>
      </c>
      <c r="B32" s="7" t="s">
        <v>120</v>
      </c>
      <c r="C32" s="1"/>
      <c r="E32" s="20">
        <f>D32/'I. Aktywa netto funduszu'!D$9</f>
        <v>0</v>
      </c>
    </row>
    <row r="33" spans="1:5" s="5" customFormat="1" ht="12.75">
      <c r="A33" s="4" t="s">
        <v>27</v>
      </c>
      <c r="B33" s="5" t="s">
        <v>123</v>
      </c>
      <c r="C33" s="6">
        <f>C34+C37</f>
        <v>0</v>
      </c>
      <c r="D33" s="6">
        <f>D34+D37</f>
        <v>0</v>
      </c>
      <c r="E33" s="19">
        <f>D33/'I. Aktywa netto funduszu'!D$9</f>
        <v>0</v>
      </c>
    </row>
    <row r="34" spans="1:5" ht="12.75">
      <c r="A34" s="2" t="s">
        <v>101</v>
      </c>
      <c r="B34" s="7" t="s">
        <v>117</v>
      </c>
      <c r="C34" s="1">
        <f>C35+C36</f>
        <v>0</v>
      </c>
      <c r="D34" s="1">
        <f>D35+D36</f>
        <v>0</v>
      </c>
      <c r="E34" s="20">
        <f>D34/'I. Aktywa netto funduszu'!D$9</f>
        <v>0</v>
      </c>
    </row>
    <row r="35" spans="1:5" ht="12.75">
      <c r="A35" s="2" t="s">
        <v>102</v>
      </c>
      <c r="B35" s="7" t="s">
        <v>118</v>
      </c>
      <c r="C35" s="1"/>
      <c r="E35" s="20">
        <f>D35/'I. Aktywa netto funduszu'!D$9</f>
        <v>0</v>
      </c>
    </row>
    <row r="36" spans="1:5" ht="12.75">
      <c r="A36" s="2" t="s">
        <v>103</v>
      </c>
      <c r="B36" s="7" t="s">
        <v>119</v>
      </c>
      <c r="C36" s="1"/>
      <c r="E36" s="20">
        <f>D36/'I. Aktywa netto funduszu'!D$9</f>
        <v>0</v>
      </c>
    </row>
    <row r="37" spans="1:5" ht="12.75">
      <c r="A37" s="2" t="s">
        <v>104</v>
      </c>
      <c r="B37" s="7" t="s">
        <v>120</v>
      </c>
      <c r="C37" s="1"/>
      <c r="E37" s="20">
        <f>D37/'I. Aktywa netto funduszu'!D$9</f>
        <v>0</v>
      </c>
    </row>
    <row r="38" spans="1:5" s="5" customFormat="1" ht="12.75">
      <c r="A38" s="4" t="s">
        <v>28</v>
      </c>
      <c r="B38" s="5" t="s">
        <v>124</v>
      </c>
      <c r="C38" s="6"/>
      <c r="D38" s="6"/>
      <c r="E38" s="19">
        <f>D38/'I. Aktywa netto funduszu'!D$9</f>
        <v>0</v>
      </c>
    </row>
    <row r="39" spans="1:5" s="5" customFormat="1" ht="12.75">
      <c r="A39" s="4" t="s">
        <v>29</v>
      </c>
      <c r="B39" s="5" t="s">
        <v>125</v>
      </c>
      <c r="C39" s="6">
        <f>SUM(C40:C41)</f>
        <v>0</v>
      </c>
      <c r="D39" s="6">
        <f>SUM(D40:D41)</f>
        <v>0</v>
      </c>
      <c r="E39" s="19">
        <f>D39/'I. Aktywa netto funduszu'!D$9</f>
        <v>0</v>
      </c>
    </row>
    <row r="40" spans="1:5" ht="12.75">
      <c r="A40" s="2" t="s">
        <v>105</v>
      </c>
      <c r="B40" s="7" t="s">
        <v>126</v>
      </c>
      <c r="C40" s="1"/>
      <c r="E40" s="20">
        <f>D40/'I. Aktywa netto funduszu'!D$9</f>
        <v>0</v>
      </c>
    </row>
    <row r="41" spans="1:5" ht="12.75">
      <c r="A41" s="2" t="s">
        <v>135</v>
      </c>
      <c r="B41" s="7" t="s">
        <v>127</v>
      </c>
      <c r="C41" s="8">
        <f>SUM(C42:C43)</f>
        <v>0</v>
      </c>
      <c r="D41" s="8">
        <f>SUM(D42:D43)</f>
        <v>0</v>
      </c>
      <c r="E41" s="20">
        <f>D41/'I. Aktywa netto funduszu'!D$9</f>
        <v>0</v>
      </c>
    </row>
    <row r="42" spans="1:5" ht="12.75">
      <c r="A42" s="2" t="s">
        <v>106</v>
      </c>
      <c r="B42" s="7" t="s">
        <v>128</v>
      </c>
      <c r="C42" s="1"/>
      <c r="E42" s="20">
        <f>D42/'I. Aktywa netto funduszu'!D$9</f>
        <v>0</v>
      </c>
    </row>
    <row r="43" spans="1:5" ht="12.75">
      <c r="A43" s="2" t="s">
        <v>107</v>
      </c>
      <c r="B43" s="7" t="s">
        <v>129</v>
      </c>
      <c r="C43" s="1"/>
      <c r="E43" s="20">
        <f>D43/'I. Aktywa netto funduszu'!D$9</f>
        <v>0</v>
      </c>
    </row>
    <row r="44" spans="1:5" s="5" customFormat="1" ht="26.25">
      <c r="A44" s="17" t="s">
        <v>30</v>
      </c>
      <c r="B44" s="18" t="s">
        <v>130</v>
      </c>
      <c r="C44" s="6">
        <f>SUM(C45:C50)</f>
        <v>0</v>
      </c>
      <c r="D44" s="6">
        <f>SUM(D45:D50)</f>
        <v>0</v>
      </c>
      <c r="E44" s="19">
        <f>D44/'I. Aktywa netto funduszu'!D$9</f>
        <v>0</v>
      </c>
    </row>
    <row r="45" spans="1:5" ht="12.75">
      <c r="A45" s="2" t="s">
        <v>108</v>
      </c>
      <c r="B45" s="7" t="s">
        <v>131</v>
      </c>
      <c r="C45" s="1"/>
      <c r="E45" s="20">
        <f>D45/'I. Aktywa netto funduszu'!D$9</f>
        <v>0</v>
      </c>
    </row>
    <row r="46" spans="1:5" ht="12.75">
      <c r="A46" s="2" t="s">
        <v>109</v>
      </c>
      <c r="B46" s="7" t="s">
        <v>132</v>
      </c>
      <c r="C46" s="1"/>
      <c r="E46" s="20">
        <f>D46/'I. Aktywa netto funduszu'!D$9</f>
        <v>0</v>
      </c>
    </row>
    <row r="47" spans="1:5" ht="12.75">
      <c r="A47" s="2" t="s">
        <v>110</v>
      </c>
      <c r="B47" s="7" t="s">
        <v>133</v>
      </c>
      <c r="C47" s="1"/>
      <c r="E47" s="20">
        <f>D47/'I. Aktywa netto funduszu'!D$9</f>
        <v>0</v>
      </c>
    </row>
    <row r="48" spans="1:5" ht="12.75">
      <c r="A48" s="2" t="s">
        <v>136</v>
      </c>
      <c r="B48" s="7" t="s">
        <v>134</v>
      </c>
      <c r="C48" s="1"/>
      <c r="E48" s="20">
        <f>D48/'I. Aktywa netto funduszu'!D$9</f>
        <v>0</v>
      </c>
    </row>
    <row r="49" spans="1:5" ht="12.75">
      <c r="A49" s="2" t="s">
        <v>137</v>
      </c>
      <c r="B49" s="7" t="s">
        <v>148</v>
      </c>
      <c r="C49" s="1"/>
      <c r="E49" s="20">
        <f>D49/'I. Aktywa netto funduszu'!D$9</f>
        <v>0</v>
      </c>
    </row>
    <row r="50" spans="1:5" ht="12.75">
      <c r="A50" s="2" t="s">
        <v>138</v>
      </c>
      <c r="B50" s="7" t="s">
        <v>149</v>
      </c>
      <c r="C50" s="1"/>
      <c r="E50" s="20">
        <f>D50/'I. Aktywa netto funduszu'!D$9</f>
        <v>0</v>
      </c>
    </row>
    <row r="51" spans="1:5" s="5" customFormat="1" ht="12.75">
      <c r="A51" s="4" t="s">
        <v>32</v>
      </c>
      <c r="B51" s="5" t="s">
        <v>150</v>
      </c>
      <c r="C51" s="6"/>
      <c r="D51" s="6"/>
      <c r="E51" s="19">
        <f>D51/'I. Aktywa netto funduszu'!D$9</f>
        <v>0</v>
      </c>
    </row>
    <row r="52" spans="1:5" s="5" customFormat="1" ht="12.75">
      <c r="A52" s="4" t="s">
        <v>33</v>
      </c>
      <c r="B52" s="5" t="s">
        <v>151</v>
      </c>
      <c r="C52" s="6">
        <f>SUM(C53:C56)</f>
        <v>0</v>
      </c>
      <c r="D52" s="6">
        <f>SUM(D53:D56)</f>
        <v>0</v>
      </c>
      <c r="E52" s="19">
        <f>D52/'I. Aktywa netto funduszu'!D$9</f>
        <v>0</v>
      </c>
    </row>
    <row r="53" spans="1:5" ht="12.75">
      <c r="A53" s="2" t="s">
        <v>139</v>
      </c>
      <c r="B53" s="7" t="s">
        <v>152</v>
      </c>
      <c r="C53" s="1"/>
      <c r="E53" s="20">
        <f>D53/'I. Aktywa netto funduszu'!D$9</f>
        <v>0</v>
      </c>
    </row>
    <row r="54" spans="1:5" ht="12.75">
      <c r="A54" s="2" t="s">
        <v>140</v>
      </c>
      <c r="B54" s="7" t="s">
        <v>153</v>
      </c>
      <c r="C54" s="1"/>
      <c r="E54" s="20">
        <f>D54/'I. Aktywa netto funduszu'!D$9</f>
        <v>0</v>
      </c>
    </row>
    <row r="55" spans="1:5" ht="12.75">
      <c r="A55" s="2" t="s">
        <v>141</v>
      </c>
      <c r="B55" s="7" t="s">
        <v>154</v>
      </c>
      <c r="C55" s="1"/>
      <c r="E55" s="20">
        <f>D55/'I. Aktywa netto funduszu'!D$9</f>
        <v>0</v>
      </c>
    </row>
    <row r="56" spans="1:5" ht="12.75">
      <c r="A56" s="2" t="s">
        <v>142</v>
      </c>
      <c r="B56" s="7" t="s">
        <v>155</v>
      </c>
      <c r="C56" s="1"/>
      <c r="E56" s="20">
        <f>D56/'I. Aktywa netto funduszu'!D$9</f>
        <v>0</v>
      </c>
    </row>
    <row r="57" spans="1:5" s="5" customFormat="1" ht="12.75">
      <c r="A57" s="4" t="s">
        <v>34</v>
      </c>
      <c r="B57" s="5" t="s">
        <v>156</v>
      </c>
      <c r="C57" s="6"/>
      <c r="D57" s="6"/>
      <c r="E57" s="19">
        <f>D57/'I. Aktywa netto funduszu'!D$9</f>
        <v>0</v>
      </c>
    </row>
    <row r="58" spans="1:5" s="5" customFormat="1" ht="12.75">
      <c r="A58" s="4" t="s">
        <v>35</v>
      </c>
      <c r="B58" s="5" t="s">
        <v>157</v>
      </c>
      <c r="C58" s="6">
        <v>1</v>
      </c>
      <c r="D58" s="6">
        <v>1534.56</v>
      </c>
      <c r="E58" s="19">
        <f>D58/'I. Aktywa netto funduszu'!D$9</f>
        <v>0.004565333579772005</v>
      </c>
    </row>
    <row r="59" spans="1:5" s="5" customFormat="1" ht="26.25">
      <c r="A59" s="17" t="s">
        <v>36</v>
      </c>
      <c r="B59" s="18" t="s">
        <v>158</v>
      </c>
      <c r="C59" s="6"/>
      <c r="D59" s="6"/>
      <c r="E59" s="19">
        <f>D59/'I. Aktywa netto funduszu'!D$9</f>
        <v>0</v>
      </c>
    </row>
    <row r="60" spans="1:5" s="5" customFormat="1" ht="12.75">
      <c r="A60" s="4" t="s">
        <v>143</v>
      </c>
      <c r="B60" s="5" t="s">
        <v>159</v>
      </c>
      <c r="C60" s="6">
        <f>C9+C19+C20+C25+C28+C33+C38+C39+C44+C51+C52+C57+C58+C59</f>
        <v>330.1936462071373</v>
      </c>
      <c r="D60" s="6">
        <f>D9+D19+D20+D25+D28+D33+D38+D39+D44+D51+D52+D57+D58+D59</f>
        <v>336133.16</v>
      </c>
      <c r="E60" s="19">
        <f>D60/'I. Aktywa netto funduszu'!D$9</f>
        <v>1.0000000017092041</v>
      </c>
    </row>
    <row r="61" spans="1:5" ht="12.75">
      <c r="A61" s="2" t="s">
        <v>144</v>
      </c>
      <c r="B61" s="21" t="s">
        <v>160</v>
      </c>
      <c r="C61" s="1">
        <f>C60</f>
        <v>330.1936462071373</v>
      </c>
      <c r="D61" s="1">
        <f>D60</f>
        <v>336133.16</v>
      </c>
      <c r="E61" s="20">
        <f>D61/'I. Aktywa netto funduszu'!D$9</f>
        <v>1.0000000017092041</v>
      </c>
    </row>
    <row r="62" spans="1:5" ht="12.75">
      <c r="A62" s="2" t="s">
        <v>145</v>
      </c>
      <c r="B62" s="21" t="s">
        <v>161</v>
      </c>
      <c r="E62" s="20">
        <f>D62/'I. Aktywa netto funduszu'!D$9</f>
        <v>0</v>
      </c>
    </row>
    <row r="63" spans="1:5" ht="12.75">
      <c r="A63" s="2" t="s">
        <v>146</v>
      </c>
      <c r="B63" s="21" t="s">
        <v>162</v>
      </c>
      <c r="E63" s="20">
        <f>D63/'I. Aktywa netto funduszu'!D$9</f>
        <v>0</v>
      </c>
    </row>
    <row r="64" spans="1:5" ht="12.75">
      <c r="A64" s="2" t="s">
        <v>147</v>
      </c>
      <c r="B64" s="21" t="s">
        <v>163</v>
      </c>
      <c r="E64" s="20">
        <f>D64/'I.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2019-11-21T12:11:46Z</dcterms:created>
  <dcterms:modified xsi:type="dcterms:W3CDTF">2019-11-21T12:11:50Z</dcterms:modified>
  <cp:category/>
  <cp:version/>
  <cp:contentType/>
  <cp:contentStatus/>
</cp:coreProperties>
</file>