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<sst xmlns="http://schemas.openxmlformats.org/spreadsheetml/2006/main" count="134" uniqueCount="91">
  <si>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</si>
  <si>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</si>
  <si>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</si>
  <si>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</si>
  <si>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</si>
  <si>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</si>
  <si>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</si>
  <si>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</si>
  <si>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</si>
  <si>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</si>
  <si>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</si>
  <si>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</si>
  <si>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</si>
  <si>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</si>
  <si>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</si>
  <si>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</si>
  <si>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</si>
  <si>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</si>
  <si>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</si>
  <si>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</si>
  <si>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</si>
  <si>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</si>
  <si>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</si>
  <si>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</si>
  <si>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</si>
  <si>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</si>
  <si>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</si>
  <si>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</si>
  <si>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</si>
  <si>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</si>
  <si>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</si>
  <si>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</si>
  <si>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</si>
  <si>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</si>
  <si>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</si>
  <si>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</si>
  <si>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</si>
  <si>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</si>
  <si>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</si>
  <si>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</si>
  <si>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</si>
  <si>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</si>
  <si>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</si>
  <si>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</si>
  <si>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</si>
  <si>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</si>
  <si>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</si>
  <si>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</si>
  <si>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</si>
  <si>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</si>
  <si>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</si>
  <si>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</si>
  <si>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</si>
  <si>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</si>
  <si>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</si>
  <si>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</si>
  <si>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</si>
  <si>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</si>
  <si>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</si>
  <si>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</si>
  <si>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</si>
  <si>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</si>
  <si>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</si>
  <si>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</si>
  <si>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</si>
  <si>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</si>
  <si>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</si>
  <si>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</si>
  <si>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</si>
  <si>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</si>
  <si>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</si>
  <si>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</si>
  <si>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</si>
  <si>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</si>
  <si>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</si>
  <si>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</si>
  <si>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</si>
  <si>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</si>
  <si>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</si>
  <si>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</si>
  <si>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</si>
  <si>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</si>
  <si>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</si>
  <si>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</si>
  <si>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</si>
  <si>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</si>
  <si>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</si>
  <si>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</si>
  <si>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</si>
  <si>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sporządzone na dzień: 31 grudnia 2011 roku</t>
  </si>
  <si>
    <t>UBEZPIECZENIOWY FUNDUSZ KAPITAŁOWY CONCORDIA BEZPIECZNY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</si>
</sst>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" sqref="C4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89</v>
      </c>
    </row>
    <row r="3" ht="15">
      <c r="A3" s="22" t="s">
        <v>39</v>
      </c>
    </row>
    <row r="4" ht="15">
      <c r="A4" s="22"/>
    </row>
    <row r="5" ht="15">
      <c r="A5" s="22" t="s">
        <v>90</v>
      </c>
    </row>
    <row r="7" ht="12.75">
      <c r="A7" t="s">
        <v>41</v>
      </c>
    </row>
    <row r="8" spans="1:4" s="2" customFormat="1" ht="39">
      <c r="A8" s="34" t="s">
        <v>0</v>
      </c>
      <c r="B8" s="34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336133.1594254798</v>
      </c>
      <c r="D9" s="15">
        <f>SUM(D10:D13)</f>
        <v>348654.46</v>
      </c>
    </row>
    <row r="10" spans="1:4" ht="12.75">
      <c r="A10" s="1" t="s">
        <v>2</v>
      </c>
      <c r="B10" s="7" t="s">
        <v>9</v>
      </c>
      <c r="C10" s="10">
        <v>336133.1594254798</v>
      </c>
      <c r="D10" s="10">
        <v>348654.46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42</v>
      </c>
      <c r="C12" s="8"/>
      <c r="D12" s="8"/>
    </row>
    <row r="13" spans="1:4" ht="12.75">
      <c r="A13" s="1" t="s">
        <v>5</v>
      </c>
      <c r="B13" s="7" t="s">
        <v>43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44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139.039425479851</v>
      </c>
      <c r="D16" s="15">
        <f>SUM(D17:D19)</f>
        <v>158.43</v>
      </c>
    </row>
    <row r="17" spans="1:4" ht="12.75">
      <c r="A17" s="1" t="s">
        <v>2</v>
      </c>
      <c r="B17" s="7" t="s">
        <v>44</v>
      </c>
      <c r="C17" s="8"/>
      <c r="D17" s="8"/>
    </row>
    <row r="18" spans="1:4" ht="12.75">
      <c r="A18" s="1" t="s">
        <v>3</v>
      </c>
      <c r="B18" s="7" t="s">
        <v>47</v>
      </c>
      <c r="C18" s="8"/>
      <c r="D18" s="8"/>
    </row>
    <row r="19" spans="1:4" ht="12.75">
      <c r="A19" s="1" t="s">
        <v>4</v>
      </c>
      <c r="B19" s="7" t="s">
        <v>37</v>
      </c>
      <c r="C19" s="10">
        <v>139.039425479851</v>
      </c>
      <c r="D19" s="10">
        <v>158.43</v>
      </c>
    </row>
    <row r="20" spans="1:4" s="6" customFormat="1" ht="12.75">
      <c r="A20" s="3" t="s">
        <v>7</v>
      </c>
      <c r="B20" s="4" t="s">
        <v>13</v>
      </c>
      <c r="C20" s="15">
        <f>C9-C16</f>
        <v>335994.12</v>
      </c>
      <c r="D20" s="15">
        <f>D9-D16</f>
        <v>348496.03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38" sqref="B38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4" t="s">
        <v>0</v>
      </c>
      <c r="B8" s="34"/>
      <c r="C8" s="26" t="s">
        <v>49</v>
      </c>
      <c r="D8" s="26" t="s">
        <v>50</v>
      </c>
    </row>
    <row r="9" spans="1:4" s="6" customFormat="1" ht="12.75">
      <c r="A9" s="3" t="s">
        <v>14</v>
      </c>
      <c r="B9" s="11" t="s">
        <v>51</v>
      </c>
      <c r="C9" s="5">
        <v>428797.44</v>
      </c>
      <c r="D9" s="5">
        <f>C24</f>
        <v>335994.12</v>
      </c>
    </row>
    <row r="10" spans="1:4" s="6" customFormat="1" ht="12.75">
      <c r="A10" s="3" t="s">
        <v>15</v>
      </c>
      <c r="B10" s="11" t="s">
        <v>21</v>
      </c>
      <c r="C10" s="5">
        <f>C11-C15</f>
        <v>-110025.68946812897</v>
      </c>
      <c r="D10" s="5">
        <f>D11-D15</f>
        <v>-2918.8199999999633</v>
      </c>
    </row>
    <row r="11" spans="1:4" s="6" customFormat="1" ht="12.75">
      <c r="A11" s="3" t="s">
        <v>1</v>
      </c>
      <c r="B11" s="11" t="s">
        <v>22</v>
      </c>
      <c r="C11" s="5">
        <f>SUM(C12:C14)</f>
        <v>39509.08</v>
      </c>
      <c r="D11" s="5">
        <f>SUM(D12:D14)</f>
        <v>37310.880000000034</v>
      </c>
    </row>
    <row r="12" spans="1:4" ht="12.75">
      <c r="A12" s="1" t="s">
        <v>2</v>
      </c>
      <c r="B12" s="12" t="s">
        <v>23</v>
      </c>
      <c r="C12" s="8">
        <v>39509.08</v>
      </c>
      <c r="D12" s="8">
        <v>33178.56</v>
      </c>
    </row>
    <row r="13" spans="1:4" ht="12.75">
      <c r="A13" s="1" t="s">
        <v>3</v>
      </c>
      <c r="B13" s="12" t="s">
        <v>52</v>
      </c>
      <c r="C13" s="8"/>
      <c r="D13" s="8"/>
    </row>
    <row r="14" spans="1:4" ht="12.75">
      <c r="A14" s="1" t="s">
        <v>4</v>
      </c>
      <c r="B14" s="12" t="s">
        <v>24</v>
      </c>
      <c r="C14" s="8"/>
      <c r="D14" s="8">
        <v>4132.320000000032</v>
      </c>
    </row>
    <row r="15" spans="1:4" s="6" customFormat="1" ht="12.75">
      <c r="A15" s="3" t="s">
        <v>6</v>
      </c>
      <c r="B15" s="11" t="s">
        <v>25</v>
      </c>
      <c r="C15" s="5">
        <f>SUM(C16:C22)</f>
        <v>149534.76946812897</v>
      </c>
      <c r="D15" s="5">
        <f>SUM(D16:D22)</f>
        <v>40229.7</v>
      </c>
    </row>
    <row r="16" spans="1:4" ht="12.75">
      <c r="A16" s="1" t="s">
        <v>2</v>
      </c>
      <c r="B16" s="12" t="s">
        <v>26</v>
      </c>
      <c r="C16" s="8">
        <v>136643.48</v>
      </c>
      <c r="D16" s="8">
        <v>29410.059999999998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53</v>
      </c>
      <c r="C18" s="8">
        <v>10799.42</v>
      </c>
      <c r="D18" s="8">
        <v>10819.64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10">
        <v>1456.32146862626</v>
      </c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>
        <v>635.5479995026835</v>
      </c>
      <c r="D22" s="8"/>
    </row>
    <row r="23" spans="1:6" s="6" customFormat="1" ht="12.75">
      <c r="A23" s="3" t="s">
        <v>19</v>
      </c>
      <c r="B23" s="11" t="s">
        <v>54</v>
      </c>
      <c r="C23" s="5">
        <v>17222.369468128956</v>
      </c>
      <c r="D23" s="5">
        <v>15420.73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335994.12</v>
      </c>
      <c r="D24" s="5">
        <f>D9+D10+D23</f>
        <v>348496.03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8" sqref="E1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2011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4" t="s">
        <v>55</v>
      </c>
      <c r="B8" s="34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58</v>
      </c>
      <c r="C10" s="24">
        <v>27397.0939</v>
      </c>
      <c r="D10" s="24">
        <f>C11</f>
        <v>20825.994299999995</v>
      </c>
    </row>
    <row r="11" spans="1:4" ht="12.75">
      <c r="A11" s="1" t="s">
        <v>3</v>
      </c>
      <c r="B11" s="7" t="s">
        <v>59</v>
      </c>
      <c r="C11" s="24">
        <v>20825.994299999995</v>
      </c>
      <c r="D11" s="24">
        <v>20986.403199999997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58</v>
      </c>
      <c r="C13" s="24">
        <v>15.6512</v>
      </c>
      <c r="D13" s="24">
        <f>C16</f>
        <v>16.1334</v>
      </c>
    </row>
    <row r="14" spans="1:4" ht="12.75">
      <c r="A14" s="1" t="s">
        <v>3</v>
      </c>
      <c r="B14" s="7" t="s">
        <v>60</v>
      </c>
      <c r="C14" s="24">
        <v>15.6512</v>
      </c>
      <c r="D14" s="24">
        <v>16.153</v>
      </c>
    </row>
    <row r="15" spans="1:4" ht="12.75">
      <c r="A15" s="1" t="s">
        <v>4</v>
      </c>
      <c r="B15" s="7" t="s">
        <v>61</v>
      </c>
      <c r="C15" s="24">
        <v>16.1334</v>
      </c>
      <c r="D15" s="24">
        <v>16.6058</v>
      </c>
    </row>
    <row r="16" spans="1:4" ht="12.75">
      <c r="A16" s="1" t="s">
        <v>5</v>
      </c>
      <c r="B16" s="7" t="s">
        <v>59</v>
      </c>
      <c r="C16" s="24">
        <v>16.1334</v>
      </c>
      <c r="D16" s="24">
        <v>16.6058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">
        <v>89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35"/>
      <c r="B8" s="35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348654.46</v>
      </c>
      <c r="D10" s="19">
        <f>C10/C$27</f>
        <v>1.000454610630715</v>
      </c>
    </row>
    <row r="11" spans="1:4" ht="26.25">
      <c r="A11" s="30" t="s">
        <v>2</v>
      </c>
      <c r="B11" s="27" t="s">
        <v>63</v>
      </c>
      <c r="C11" s="21">
        <v>346689.26</v>
      </c>
      <c r="D11" s="19">
        <f aca="true" t="shared" si="0" ref="D11:D30">C11/C$27</f>
        <v>0.9948155220017857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1965.2</v>
      </c>
      <c r="D21" s="19">
        <f t="shared" si="0"/>
        <v>0.0056390886289292876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158.43</v>
      </c>
      <c r="D26" s="19">
        <f t="shared" si="0"/>
        <v>0.00045461063071507586</v>
      </c>
    </row>
    <row r="27" spans="1:4" ht="12.75">
      <c r="A27" s="33" t="s">
        <v>83</v>
      </c>
      <c r="B27" s="32" t="s">
        <v>84</v>
      </c>
      <c r="C27" s="21">
        <f>'I. Aktywa netto funduszu'!D20</f>
        <v>348496.03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348496.03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2019-11-21T12:18:04Z</dcterms:created>
  <dcterms:modified xsi:type="dcterms:W3CDTF">2019-11-21T12:18:14Z</dcterms:modified>
  <cp:category/>
  <cp:version/>
  <cp:contentType/>
  <cp:contentStatus/>
</cp:coreProperties>
</file>